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P Arad\Desktop\LAURA\rapoarte cerute pe site\2026\"/>
    </mc:Choice>
  </mc:AlternateContent>
  <xr:revisionPtr revIDLastSave="0" documentId="13_ncr:1_{91F2F3CE-68AA-4212-8EB4-43341A8A0B5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venituri 2022-2023-2024" sheetId="1" r:id="rId1"/>
    <sheet name="venituri 2023-2024-2025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" l="1"/>
  <c r="I6" i="2"/>
  <c r="I4" i="2"/>
  <c r="L7" i="2"/>
  <c r="M7" i="2"/>
  <c r="K7" i="2" l="1"/>
  <c r="J7" i="2"/>
  <c r="H7" i="2"/>
  <c r="G7" i="2"/>
  <c r="E7" i="2"/>
  <c r="D7" i="2"/>
  <c r="F6" i="2"/>
  <c r="C6" i="2"/>
  <c r="F5" i="2"/>
  <c r="C5" i="2"/>
  <c r="F4" i="2"/>
  <c r="F7" i="2" s="1"/>
  <c r="C4" i="2"/>
  <c r="C7" i="2" s="1"/>
  <c r="D3" i="1"/>
  <c r="K6" i="1"/>
  <c r="J6" i="1"/>
  <c r="H6" i="1"/>
  <c r="G6" i="1"/>
  <c r="E6" i="1"/>
  <c r="I5" i="1"/>
  <c r="F5" i="1"/>
  <c r="C5" i="1"/>
  <c r="I4" i="1"/>
  <c r="F4" i="1"/>
  <c r="C4" i="1"/>
  <c r="I3" i="1"/>
  <c r="F3" i="1"/>
  <c r="I7" i="2" l="1"/>
  <c r="F6" i="1"/>
  <c r="I6" i="1"/>
  <c r="D6" i="1"/>
  <c r="C3" i="1"/>
  <c r="C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Chebeleu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Laura Chebeleu:</t>
        </r>
        <r>
          <rPr>
            <sz val="9"/>
            <color indexed="81"/>
            <rFont val="Tahoma"/>
            <family val="2"/>
          </rPr>
          <t xml:space="preserve">
ok-la 31.12.2024 cu centralizator compens judet de la Doru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Laura Chebeleu:</t>
        </r>
        <r>
          <rPr>
            <sz val="9"/>
            <color indexed="81"/>
            <rFont val="Tahoma"/>
            <family val="2"/>
          </rPr>
          <t xml:space="preserve">
IN BALANTA ESTE 8.043.121 LEI-DIFER E DIN ROTUNJIRI</t>
        </r>
      </text>
    </comment>
    <comment ref="I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Laura Chebeleu:</t>
        </r>
        <r>
          <rPr>
            <sz val="9"/>
            <color indexed="81"/>
            <rFont val="Tahoma"/>
            <family val="2"/>
          </rPr>
          <t xml:space="preserve">
IN BALANTA ESTE 8.043.121 LEI-DIFER E DIN ROTUNJIRI</t>
        </r>
      </text>
    </comment>
    <comment ref="C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Laura Chebeleu:</t>
        </r>
        <r>
          <rPr>
            <sz val="9"/>
            <color indexed="81"/>
            <rFont val="Tahoma"/>
            <family val="2"/>
          </rPr>
          <t xml:space="preserve">
ok conta-8.689.539</t>
        </r>
      </text>
    </comment>
    <comment ref="I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Laura Chebeleu:</t>
        </r>
        <r>
          <rPr>
            <sz val="9"/>
            <color indexed="81"/>
            <rFont val="Tahoma"/>
            <family val="2"/>
          </rPr>
          <t xml:space="preserve">
ok conta-8.689.539</t>
        </r>
      </text>
    </comment>
    <comment ref="K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Laura Chebeleu:</t>
        </r>
        <r>
          <rPr>
            <sz val="9"/>
            <color indexed="81"/>
            <rFont val="Tahoma"/>
            <family val="2"/>
          </rPr>
          <t xml:space="preserve">
livada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Chebeleu</author>
  </authors>
  <commentList>
    <comment ref="I1" authorId="0" shapeId="0" xr:uid="{D084110F-7261-4B61-A495-F9E1FFEAD638}">
      <text>
        <r>
          <rPr>
            <b/>
            <sz val="9"/>
            <color indexed="81"/>
            <rFont val="Tahoma"/>
            <family val="2"/>
          </rPr>
          <t>Laura Chebeleu:</t>
        </r>
        <r>
          <rPr>
            <sz val="9"/>
            <color indexed="81"/>
            <rFont val="Tahoma"/>
            <family val="2"/>
          </rPr>
          <t xml:space="preserve">
cf builant 2025</t>
        </r>
      </text>
    </comment>
    <comment ref="F5" authorId="0" shapeId="0" xr:uid="{9A3FC460-DCB3-464B-B89B-7D1B280589B6}">
      <text>
        <r>
          <rPr>
            <b/>
            <sz val="9"/>
            <color indexed="81"/>
            <rFont val="Tahoma"/>
            <family val="2"/>
          </rPr>
          <t>Laura Chebeleu:</t>
        </r>
        <r>
          <rPr>
            <sz val="9"/>
            <color indexed="81"/>
            <rFont val="Tahoma"/>
            <family val="2"/>
          </rPr>
          <t xml:space="preserve">
IN BALANTA ESTE 8.043.121 LEI-DIFER E DIN ROTUNJIRI</t>
        </r>
      </text>
    </comment>
    <comment ref="F6" authorId="0" shapeId="0" xr:uid="{B03ED6F2-B35C-4506-BCB5-90DC55891A9F}">
      <text>
        <r>
          <rPr>
            <b/>
            <sz val="9"/>
            <color indexed="81"/>
            <rFont val="Tahoma"/>
            <family val="2"/>
          </rPr>
          <t>Laura Chebeleu:</t>
        </r>
        <r>
          <rPr>
            <sz val="9"/>
            <color indexed="81"/>
            <rFont val="Tahoma"/>
            <family val="2"/>
          </rPr>
          <t xml:space="preserve">
ok conta-8.689.539</t>
        </r>
      </text>
    </comment>
    <comment ref="H6" authorId="0" shapeId="0" xr:uid="{DDD87E4A-6EF4-4908-9B75-22BFB1242BB6}">
      <text>
        <r>
          <rPr>
            <b/>
            <sz val="9"/>
            <color indexed="81"/>
            <rFont val="Tahoma"/>
            <family val="2"/>
          </rPr>
          <t>Laura Chebeleu:</t>
        </r>
        <r>
          <rPr>
            <sz val="9"/>
            <color indexed="81"/>
            <rFont val="Tahoma"/>
            <family val="2"/>
          </rPr>
          <t xml:space="preserve">
livada</t>
        </r>
      </text>
    </comment>
    <comment ref="I7" authorId="0" shapeId="0" xr:uid="{D83D0352-2EE6-40C5-AB6C-4E9FE6FBD88C}">
      <text>
        <r>
          <rPr>
            <b/>
            <sz val="9"/>
            <color indexed="81"/>
            <rFont val="Tahoma"/>
            <family val="2"/>
          </rPr>
          <t>Laura Chebeleu:</t>
        </r>
        <r>
          <rPr>
            <sz val="9"/>
            <color indexed="81"/>
            <rFont val="Tahoma"/>
            <family val="2"/>
          </rPr>
          <t xml:space="preserve">
bate cu F20- bilant</t>
        </r>
      </text>
    </comment>
  </commentList>
</comments>
</file>

<file path=xl/sharedStrings.xml><?xml version="1.0" encoding="utf-8"?>
<sst xmlns="http://schemas.openxmlformats.org/spreadsheetml/2006/main" count="39" uniqueCount="14">
  <si>
    <t>2022 din care</t>
  </si>
  <si>
    <t>2023 din care</t>
  </si>
  <si>
    <t>2024 din care</t>
  </si>
  <si>
    <t>suma totala</t>
  </si>
  <si>
    <t>municip Arad</t>
  </si>
  <si>
    <t xml:space="preserve">UAT-uri judet AR </t>
  </si>
  <si>
    <t>elevi -fara tva</t>
  </si>
  <si>
    <t>gratuitati pensionari si alte categ - fara tva</t>
  </si>
  <si>
    <t>Sumele reprezinta V fara tva</t>
  </si>
  <si>
    <t>total AN  - ct 7411</t>
  </si>
  <si>
    <t>1. VENITURI DIN COMPENSATIE TARIF SI GRATUITATI- ct 7411</t>
  </si>
  <si>
    <t>compensatie (nepurtatoare de tva)</t>
  </si>
  <si>
    <t>2025 din care</t>
  </si>
  <si>
    <t>regularizare aferenta an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</si>
</sst>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ourier New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0" fillId="0" borderId="7" xfId="0" applyBorder="1"/>
    <xf numFmtId="9" fontId="1" fillId="0" borderId="0" xfId="1" applyFont="1" applyFill="1" applyBorder="1"/>
    <xf numFmtId="49" fontId="4" fillId="0" borderId="0" xfId="0" applyNumberFormat="1" applyFont="1"/>
    <xf numFmtId="0" fontId="2" fillId="0" borderId="1" xfId="0" applyFont="1" applyBorder="1"/>
    <xf numFmtId="0" fontId="3" fillId="0" borderId="1" xfId="0" applyFont="1" applyBorder="1" applyAlignment="1">
      <alignment wrapText="1"/>
    </xf>
    <xf numFmtId="1" fontId="2" fillId="0" borderId="5" xfId="0" applyNumberFormat="1" applyFont="1" applyBorder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3" fontId="0" fillId="0" borderId="6" xfId="0" applyNumberForma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0" fontId="0" fillId="0" borderId="11" xfId="0" applyBorder="1"/>
    <xf numFmtId="0" fontId="3" fillId="0" borderId="12" xfId="0" applyFont="1" applyBorder="1"/>
    <xf numFmtId="1" fontId="2" fillId="0" borderId="13" xfId="0" applyNumberFormat="1" applyFont="1" applyBorder="1"/>
    <xf numFmtId="3" fontId="0" fillId="0" borderId="14" xfId="0" applyNumberFormat="1" applyBorder="1"/>
    <xf numFmtId="3" fontId="2" fillId="0" borderId="15" xfId="0" applyNumberFormat="1" applyFont="1" applyBorder="1"/>
    <xf numFmtId="1" fontId="2" fillId="0" borderId="10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3" fontId="0" fillId="0" borderId="16" xfId="0" applyNumberFormat="1" applyBorder="1"/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3" fontId="7" fillId="0" borderId="6" xfId="0" applyNumberFormat="1" applyFont="1" applyBorder="1"/>
    <xf numFmtId="3" fontId="3" fillId="0" borderId="8" xfId="0" applyNumberFormat="1" applyFont="1" applyBorder="1"/>
    <xf numFmtId="9" fontId="7" fillId="0" borderId="0" xfId="1" applyFont="1" applyFill="1" applyBorder="1"/>
    <xf numFmtId="0" fontId="7" fillId="0" borderId="0" xfId="0" applyFont="1"/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" fontId="7" fillId="0" borderId="16" xfId="0" applyNumberFormat="1" applyFont="1" applyBorder="1"/>
    <xf numFmtId="1" fontId="3" fillId="0" borderId="18" xfId="0" applyNumberFormat="1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3" fontId="0" fillId="0" borderId="22" xfId="0" applyNumberFormat="1" applyBorder="1"/>
    <xf numFmtId="3" fontId="2" fillId="0" borderId="23" xfId="0" applyNumberFormat="1" applyFont="1" applyBorder="1"/>
    <xf numFmtId="3" fontId="7" fillId="0" borderId="24" xfId="0" applyNumberFormat="1" applyFont="1" applyBorder="1"/>
    <xf numFmtId="0" fontId="0" fillId="0" borderId="6" xfId="0" applyBorder="1"/>
    <xf numFmtId="1" fontId="2" fillId="0" borderId="1" xfId="0" applyNumberFormat="1" applyFont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0" fillId="0" borderId="27" xfId="0" applyBorder="1"/>
    <xf numFmtId="0" fontId="0" fillId="0" borderId="28" xfId="0" applyBorder="1"/>
    <xf numFmtId="0" fontId="0" fillId="0" borderId="16" xfId="0" applyBorder="1"/>
    <xf numFmtId="3" fontId="3" fillId="0" borderId="17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"/>
  <sheetViews>
    <sheetView topLeftCell="B1" zoomScaleNormal="100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D21" sqref="D21"/>
    </sheetView>
  </sheetViews>
  <sheetFormatPr defaultRowHeight="14.4" x14ac:dyDescent="0.3"/>
  <cols>
    <col min="2" max="2" width="56.44140625" customWidth="1"/>
    <col min="3" max="3" width="17.33203125" customWidth="1"/>
    <col min="4" max="5" width="13.88671875" customWidth="1"/>
    <col min="6" max="6" width="17.33203125" customWidth="1"/>
    <col min="7" max="8" width="13.88671875" customWidth="1"/>
    <col min="9" max="9" width="17.33203125" customWidth="1"/>
    <col min="10" max="11" width="13.88671875" customWidth="1"/>
  </cols>
  <sheetData>
    <row r="1" spans="1:11" ht="39.6" customHeight="1" thickBot="1" x14ac:dyDescent="0.35">
      <c r="B1" s="5" t="s">
        <v>8</v>
      </c>
      <c r="C1" s="18" t="s">
        <v>0</v>
      </c>
      <c r="D1" s="19"/>
      <c r="E1" s="20"/>
      <c r="F1" s="19" t="s">
        <v>1</v>
      </c>
      <c r="G1" s="19"/>
      <c r="H1" s="20"/>
      <c r="I1" s="19" t="s">
        <v>2</v>
      </c>
      <c r="J1" s="19"/>
      <c r="K1" s="20"/>
    </row>
    <row r="2" spans="1:11" ht="28.8" x14ac:dyDescent="0.3">
      <c r="A2" s="1">
        <v>1</v>
      </c>
      <c r="B2" s="6" t="s">
        <v>10</v>
      </c>
      <c r="C2" s="15" t="s">
        <v>3</v>
      </c>
      <c r="D2" s="8" t="s">
        <v>4</v>
      </c>
      <c r="E2" s="9" t="s">
        <v>5</v>
      </c>
      <c r="F2" s="7" t="s">
        <v>3</v>
      </c>
      <c r="G2" s="8" t="s">
        <v>4</v>
      </c>
      <c r="H2" s="9" t="s">
        <v>5</v>
      </c>
      <c r="I2" s="7" t="s">
        <v>3</v>
      </c>
      <c r="J2" s="8" t="s">
        <v>4</v>
      </c>
      <c r="K2" s="9" t="s">
        <v>5</v>
      </c>
    </row>
    <row r="3" spans="1:11" ht="15" customHeight="1" x14ac:dyDescent="0.3">
      <c r="B3" s="13" t="s">
        <v>11</v>
      </c>
      <c r="C3" s="16">
        <f>D3+E3</f>
        <v>30311071</v>
      </c>
      <c r="D3" s="10">
        <f>23286194+1</f>
        <v>23286195</v>
      </c>
      <c r="E3" s="10">
        <v>7024876</v>
      </c>
      <c r="F3" s="10">
        <f>G3+H3</f>
        <v>33577632</v>
      </c>
      <c r="G3" s="10">
        <v>27280327</v>
      </c>
      <c r="H3" s="10">
        <v>6297305</v>
      </c>
      <c r="I3" s="10">
        <f>J3+K3</f>
        <v>42454304.43</v>
      </c>
      <c r="J3" s="10">
        <v>36406954.399999999</v>
      </c>
      <c r="K3" s="10">
        <v>6047350.0300000003</v>
      </c>
    </row>
    <row r="4" spans="1:11" x14ac:dyDescent="0.3">
      <c r="B4" s="13" t="s">
        <v>6</v>
      </c>
      <c r="C4" s="16">
        <f t="shared" ref="C4:C5" si="0">D4+E4</f>
        <v>3888907</v>
      </c>
      <c r="D4" s="10">
        <v>3664663</v>
      </c>
      <c r="E4" s="10">
        <v>224244</v>
      </c>
      <c r="F4" s="10">
        <f t="shared" ref="F4:F5" si="1">G4+H4</f>
        <v>7015534</v>
      </c>
      <c r="G4" s="10">
        <v>5764620</v>
      </c>
      <c r="H4" s="10">
        <v>1250914</v>
      </c>
      <c r="I4" s="10">
        <f t="shared" ref="I4:I5" si="2">J4+K4</f>
        <v>8043122.5067226905</v>
      </c>
      <c r="J4" s="10">
        <v>5286998.2247058833</v>
      </c>
      <c r="K4" s="10">
        <v>2756124.2820168068</v>
      </c>
    </row>
    <row r="5" spans="1:11" x14ac:dyDescent="0.3">
      <c r="B5" s="13" t="s">
        <v>7</v>
      </c>
      <c r="C5" s="16">
        <f t="shared" si="0"/>
        <v>8078798</v>
      </c>
      <c r="D5" s="10">
        <v>8078798</v>
      </c>
      <c r="E5" s="10">
        <v>0</v>
      </c>
      <c r="F5" s="10">
        <f t="shared" si="1"/>
        <v>9013309</v>
      </c>
      <c r="G5" s="10">
        <v>8896435</v>
      </c>
      <c r="H5" s="10">
        <v>116874</v>
      </c>
      <c r="I5" s="10">
        <f t="shared" si="2"/>
        <v>8689538.8699999992</v>
      </c>
      <c r="J5" s="10">
        <v>8563404.4299999997</v>
      </c>
      <c r="K5" s="10">
        <v>126134.44</v>
      </c>
    </row>
    <row r="6" spans="1:11" ht="15" thickBot="1" x14ac:dyDescent="0.35">
      <c r="B6" s="14" t="s">
        <v>9</v>
      </c>
      <c r="C6" s="17">
        <f t="shared" ref="C6:K6" si="3">SUM(C3:C5)</f>
        <v>42278776</v>
      </c>
      <c r="D6" s="11">
        <f t="shared" si="3"/>
        <v>35029656</v>
      </c>
      <c r="E6" s="12">
        <f t="shared" si="3"/>
        <v>7249120</v>
      </c>
      <c r="F6" s="11">
        <f t="shared" si="3"/>
        <v>49606475</v>
      </c>
      <c r="G6" s="11">
        <f t="shared" si="3"/>
        <v>41941382</v>
      </c>
      <c r="H6" s="12">
        <f t="shared" si="3"/>
        <v>7665093</v>
      </c>
      <c r="I6" s="11">
        <f t="shared" si="3"/>
        <v>59186965.806722686</v>
      </c>
      <c r="J6" s="11">
        <f t="shared" si="3"/>
        <v>50257357.054705881</v>
      </c>
      <c r="K6" s="12">
        <f t="shared" si="3"/>
        <v>8929608.752016807</v>
      </c>
    </row>
    <row r="7" spans="1:11" x14ac:dyDescent="0.3">
      <c r="B7" s="2"/>
      <c r="C7" s="3"/>
      <c r="D7" s="3"/>
      <c r="E7" s="3"/>
      <c r="F7" s="3"/>
      <c r="G7" s="3"/>
      <c r="H7" s="3"/>
      <c r="I7" s="3"/>
      <c r="J7" s="3"/>
      <c r="K7" s="3"/>
    </row>
    <row r="9" spans="1:11" x14ac:dyDescent="0.3">
      <c r="B9" s="4"/>
    </row>
  </sheetData>
  <mergeCells count="3">
    <mergeCell ref="C1:E1"/>
    <mergeCell ref="F1:H1"/>
    <mergeCell ref="I1:K1"/>
  </mergeCells>
  <pageMargins left="0.2" right="0.2" top="0.75" bottom="0.75" header="0.3" footer="0.3"/>
  <pageSetup paperSize="8" scale="85" orientation="landscape" r:id="rId1"/>
  <headerFooter>
    <oddHeader>&amp;CSituatie Venituri CTP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E5BBB-C312-4F8B-9C6E-4FCDD35C8F80}">
  <sheetPr>
    <tabColor rgb="FFFFFF00"/>
    <pageSetUpPr fitToPage="1"/>
  </sheetPr>
  <dimension ref="A1:M10"/>
  <sheetViews>
    <sheetView tabSelected="1" topLeftCell="B1" zoomScaleNormal="100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H15" sqref="H15"/>
    </sheetView>
  </sheetViews>
  <sheetFormatPr defaultRowHeight="14.4" x14ac:dyDescent="0.3"/>
  <cols>
    <col min="2" max="2" width="56.44140625" customWidth="1"/>
    <col min="3" max="3" width="15.109375" style="30" customWidth="1"/>
    <col min="4" max="5" width="13.88671875" customWidth="1"/>
    <col min="6" max="6" width="15.6640625" style="30" customWidth="1"/>
    <col min="7" max="8" width="13.88671875" customWidth="1"/>
    <col min="9" max="9" width="13.44140625" style="30" customWidth="1"/>
    <col min="10" max="10" width="13.88671875" customWidth="1"/>
    <col min="11" max="11" width="13.44140625" customWidth="1"/>
    <col min="12" max="12" width="11" customWidth="1"/>
    <col min="13" max="13" width="10.77734375" customWidth="1"/>
  </cols>
  <sheetData>
    <row r="1" spans="1:13" ht="39.6" customHeight="1" thickBot="1" x14ac:dyDescent="0.35">
      <c r="B1" s="5" t="s">
        <v>8</v>
      </c>
      <c r="C1" s="19" t="s">
        <v>1</v>
      </c>
      <c r="D1" s="19"/>
      <c r="E1" s="20"/>
      <c r="F1" s="19" t="s">
        <v>2</v>
      </c>
      <c r="G1" s="19"/>
      <c r="H1" s="20"/>
      <c r="I1" s="44" t="s">
        <v>12</v>
      </c>
      <c r="J1" s="45"/>
      <c r="K1" s="45"/>
      <c r="L1" s="45"/>
      <c r="M1" s="46"/>
    </row>
    <row r="2" spans="1:13" ht="25.8" customHeight="1" thickBot="1" x14ac:dyDescent="0.35">
      <c r="A2" s="1">
        <v>1</v>
      </c>
      <c r="B2" s="6" t="s">
        <v>10</v>
      </c>
      <c r="C2" s="34" t="s">
        <v>3</v>
      </c>
      <c r="D2" s="23" t="s">
        <v>4</v>
      </c>
      <c r="E2" s="25" t="s">
        <v>5</v>
      </c>
      <c r="F2" s="34" t="s">
        <v>3</v>
      </c>
      <c r="G2" s="23" t="s">
        <v>4</v>
      </c>
      <c r="H2" s="25" t="s">
        <v>5</v>
      </c>
      <c r="I2" s="31" t="s">
        <v>3</v>
      </c>
      <c r="J2" s="23" t="s">
        <v>4</v>
      </c>
      <c r="K2" s="47" t="s">
        <v>5</v>
      </c>
      <c r="L2" s="36" t="s">
        <v>13</v>
      </c>
      <c r="M2" s="37"/>
    </row>
    <row r="3" spans="1:13" ht="29.4" thickBot="1" x14ac:dyDescent="0.35">
      <c r="A3" s="1"/>
      <c r="B3" s="21"/>
      <c r="C3" s="35"/>
      <c r="D3" s="24"/>
      <c r="E3" s="26"/>
      <c r="F3" s="35"/>
      <c r="G3" s="24"/>
      <c r="H3" s="26"/>
      <c r="I3" s="32"/>
      <c r="J3" s="24"/>
      <c r="K3" s="48"/>
      <c r="L3" s="38" t="s">
        <v>4</v>
      </c>
      <c r="M3" s="39" t="s">
        <v>5</v>
      </c>
    </row>
    <row r="4" spans="1:13" ht="15" customHeight="1" x14ac:dyDescent="0.3">
      <c r="B4" s="13" t="s">
        <v>11</v>
      </c>
      <c r="C4" s="33">
        <f>D4+E4</f>
        <v>33577632</v>
      </c>
      <c r="D4" s="22">
        <v>27280327</v>
      </c>
      <c r="E4" s="22">
        <v>6297305</v>
      </c>
      <c r="F4" s="33">
        <f>G4+H4</f>
        <v>42454304.43</v>
      </c>
      <c r="G4" s="22">
        <v>36406954.399999999</v>
      </c>
      <c r="H4" s="22">
        <v>6047350.0300000003</v>
      </c>
      <c r="I4" s="42">
        <f>J4+K4+L4+M4</f>
        <v>47458805.010000005</v>
      </c>
      <c r="J4" s="22">
        <v>42033790.010000005</v>
      </c>
      <c r="K4" s="40">
        <v>5610759</v>
      </c>
      <c r="L4" s="50">
        <v>-128191</v>
      </c>
      <c r="M4" s="51">
        <v>-57553</v>
      </c>
    </row>
    <row r="5" spans="1:13" x14ac:dyDescent="0.3">
      <c r="B5" s="13" t="s">
        <v>6</v>
      </c>
      <c r="C5" s="27">
        <f t="shared" ref="C5:C6" si="0">D5+E5</f>
        <v>7015534</v>
      </c>
      <c r="D5" s="10">
        <v>5764620</v>
      </c>
      <c r="E5" s="10">
        <v>1250914</v>
      </c>
      <c r="F5" s="27">
        <f t="shared" ref="F5:F6" si="1">G5+H5</f>
        <v>8043122.5067226905</v>
      </c>
      <c r="G5" s="10">
        <v>5286998.2247058833</v>
      </c>
      <c r="H5" s="10">
        <v>2756124.2820168068</v>
      </c>
      <c r="I5" s="42">
        <f t="shared" ref="I5:I7" si="2">J5+K5+L5+M5</f>
        <v>9003579</v>
      </c>
      <c r="J5" s="10">
        <v>5727489</v>
      </c>
      <c r="K5" s="40">
        <v>3276090</v>
      </c>
      <c r="L5" s="49"/>
      <c r="M5" s="43"/>
    </row>
    <row r="6" spans="1:13" x14ac:dyDescent="0.3">
      <c r="B6" s="13" t="s">
        <v>7</v>
      </c>
      <c r="C6" s="27">
        <f t="shared" si="0"/>
        <v>9013309</v>
      </c>
      <c r="D6" s="10">
        <v>8896435</v>
      </c>
      <c r="E6" s="10">
        <v>116874</v>
      </c>
      <c r="F6" s="27">
        <f t="shared" si="1"/>
        <v>8689538.8699999992</v>
      </c>
      <c r="G6" s="10">
        <v>8563404.4299999997</v>
      </c>
      <c r="H6" s="10">
        <v>126134.44</v>
      </c>
      <c r="I6" s="42">
        <f t="shared" si="2"/>
        <v>8808313.313553717</v>
      </c>
      <c r="J6" s="10">
        <v>8732642.313553717</v>
      </c>
      <c r="K6" s="40">
        <v>75671</v>
      </c>
      <c r="L6" s="49"/>
      <c r="M6" s="43"/>
    </row>
    <row r="7" spans="1:13" ht="15" thickBot="1" x14ac:dyDescent="0.35">
      <c r="B7" s="14" t="s">
        <v>9</v>
      </c>
      <c r="C7" s="28">
        <f t="shared" ref="C7:H7" si="3">SUM(C4:C6)</f>
        <v>49606475</v>
      </c>
      <c r="D7" s="11">
        <f t="shared" si="3"/>
        <v>41941382</v>
      </c>
      <c r="E7" s="12">
        <f t="shared" si="3"/>
        <v>7665093</v>
      </c>
      <c r="F7" s="28">
        <f t="shared" si="3"/>
        <v>59186965.806722686</v>
      </c>
      <c r="G7" s="11">
        <f t="shared" si="3"/>
        <v>50257357.054705881</v>
      </c>
      <c r="H7" s="12">
        <f t="shared" si="3"/>
        <v>8929608.752016807</v>
      </c>
      <c r="I7" s="52">
        <f t="shared" si="2"/>
        <v>65270697.323553726</v>
      </c>
      <c r="J7" s="11">
        <f t="shared" ref="I7:M7" si="4">SUM(J4:J6)</f>
        <v>56493921.323553726</v>
      </c>
      <c r="K7" s="41">
        <f t="shared" si="4"/>
        <v>8962520</v>
      </c>
      <c r="L7" s="41">
        <f t="shared" si="4"/>
        <v>-128191</v>
      </c>
      <c r="M7" s="12">
        <f t="shared" si="4"/>
        <v>-57553</v>
      </c>
    </row>
    <row r="8" spans="1:13" x14ac:dyDescent="0.3">
      <c r="B8" s="2"/>
      <c r="C8" s="29"/>
      <c r="D8" s="3"/>
      <c r="E8" s="3"/>
      <c r="F8" s="29"/>
      <c r="G8" s="3"/>
      <c r="H8" s="3"/>
    </row>
    <row r="10" spans="1:13" x14ac:dyDescent="0.3">
      <c r="B10" s="4"/>
    </row>
  </sheetData>
  <mergeCells count="13">
    <mergeCell ref="D2:D3"/>
    <mergeCell ref="E2:E3"/>
    <mergeCell ref="H2:H3"/>
    <mergeCell ref="G2:G3"/>
    <mergeCell ref="F2:F3"/>
    <mergeCell ref="I1:M1"/>
    <mergeCell ref="C1:E1"/>
    <mergeCell ref="F1:H1"/>
    <mergeCell ref="L2:M2"/>
    <mergeCell ref="J2:J3"/>
    <mergeCell ref="I2:I3"/>
    <mergeCell ref="K2:K3"/>
    <mergeCell ref="C2:C3"/>
  </mergeCells>
  <pageMargins left="0.2" right="0.2" top="0.75" bottom="0.75" header="0.3" footer="0.3"/>
  <pageSetup paperSize="8" scale="85" orientation="landscape" r:id="rId1"/>
  <headerFooter>
    <oddHeader>&amp;CSituatie Venituri CTP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venituri 2022-2023-2024</vt:lpstr>
      <vt:lpstr>venituri 2023-2024-2025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Chebeleu</dc:creator>
  <cp:lastModifiedBy>Laura Chebeleu</cp:lastModifiedBy>
  <dcterms:created xsi:type="dcterms:W3CDTF">2025-08-21T05:31:20Z</dcterms:created>
  <dcterms:modified xsi:type="dcterms:W3CDTF">2026-07-01T07:26:55Z</dcterms:modified>
</cp:coreProperties>
</file>